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3\2. Coordinación Financiera\1. Jefatura Financiera\A 21 EF para publicación en portal de internet Cr\03 tercer trimestre\05 Información contable\"/>
    </mc:Choice>
  </mc:AlternateContent>
  <bookViews>
    <workbookView xWindow="0" yWindow="0" windowWidth="24000" windowHeight="840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/>
  <c r="B28" i="5"/>
  <c r="E46" i="5"/>
  <c r="F46" i="5"/>
  <c r="E26" i="5"/>
  <c r="C28" i="5"/>
  <c r="F48" i="5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<sst xmlns="http://schemas.openxmlformats.org/spreadsheetml/2006/main" count="62" uniqueCount="61">
  <si>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</si>
  <si>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</si>
  <si>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</si>
  <si>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</si>
  <si>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</si>
  <si>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</si>
  <si>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</si>
  <si>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</si>
  <si>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</si>
  <si>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</si>
  <si>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</si>
  <si>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</si>
  <si>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</si>
  <si>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</si>
  <si>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</si>
  <si>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</si>
  <si>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</si>
  <si>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</si>
  <si>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</si>
  <si>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</si>
  <si>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</si>
  <si>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</si>
  <si>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</si>
  <si>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</si>
  <si>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</si>
  <si>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</si>
  <si>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</si>
  <si>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</si>
  <si>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</si>
  <si>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</si>
  <si>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</si>
  <si>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</si>
  <si>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</si>
  <si>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</si>
  <si>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</si>
  <si>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</si>
  <si>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</si>
  <si>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</si>
  <si>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</si>
  <si>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</si>
  <si>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</si>
  <si>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</si>
  <si>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</si>
  <si>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</si>
  <si>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</si>
  <si>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</si>
  <si>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</si>
  <si>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</si>
  <si>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</si>
  <si>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</si>
  <si>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</si>
  <si>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</si>
  <si>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</si>
  <si>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</si>
  <si>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</si>
  <si>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</si>
  <si>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</si>
  <si>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</si>
  <si>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</si>
  <si>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</si>
  <si>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DE SEGURIDAD SOCIAL DEL ESTADO DE GUANAJUATO
Estado de Situación Financiera
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</si>
</sst>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22" zoomScaleNormal="100" zoomScaleSheetLayoutView="100" workbookViewId="0">
      <selection activeCell="B38" sqref="B38"/>
    </sheetView>
  </sheetViews>
  <sheetFormatPr baseColWidth="10" defaultColWidth="12" defaultRowHeight="11.25" x14ac:dyDescent="0.2"/>
  <cols>
    <col min="1" max="1" width="61.83203125" style="1" customWidth="1"/>
    <col min="2" max="2" width="17.33203125" style="1" customWidth="1"/>
    <col min="3" max="3" width="17.5" style="4" customWidth="1"/>
    <col min="4" max="4" width="61.83203125" style="4" customWidth="1"/>
    <col min="5" max="5" width="17.33203125" style="4" customWidth="1"/>
    <col min="6" max="6" width="17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1058514986.08</v>
      </c>
      <c r="C5" s="20">
        <v>1927505739.3499999</v>
      </c>
      <c r="D5" s="9" t="s">
        <v>36</v>
      </c>
      <c r="E5" s="20">
        <v>999397528.38999999</v>
      </c>
      <c r="F5" s="23">
        <v>909262676.72000003</v>
      </c>
    </row>
    <row r="6" spans="1:6" x14ac:dyDescent="0.2">
      <c r="A6" s="9" t="s">
        <v>23</v>
      </c>
      <c r="B6" s="20">
        <v>3814293163.8499999</v>
      </c>
      <c r="C6" s="20">
        <v>3344780065.3099999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9518594.8599999994</v>
      </c>
      <c r="C7" s="20">
        <v>26709290.969999999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1273938638.78</v>
      </c>
      <c r="C8" s="20">
        <v>998009728.84000003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7110203.8399999999</v>
      </c>
      <c r="F9" s="23">
        <v>8106412.3200000003</v>
      </c>
    </row>
    <row r="10" spans="1:6" ht="22.5" x14ac:dyDescent="0.2">
      <c r="A10" s="9" t="s">
        <v>27</v>
      </c>
      <c r="B10" s="20">
        <v>-8475755.4199999999</v>
      </c>
      <c r="C10" s="20">
        <v>-9279100.0199999996</v>
      </c>
      <c r="D10" s="9" t="s">
        <v>39</v>
      </c>
      <c r="E10" s="20">
        <v>1131423533.3099999</v>
      </c>
      <c r="F10" s="23">
        <v>822387579.22000003</v>
      </c>
    </row>
    <row r="11" spans="1:6" x14ac:dyDescent="0.2">
      <c r="A11" s="9" t="s">
        <v>17</v>
      </c>
      <c r="B11" s="20">
        <v>58178456.149999999</v>
      </c>
      <c r="C11" s="20">
        <v>59282638.310000002</v>
      </c>
      <c r="D11" s="9" t="s">
        <v>8</v>
      </c>
      <c r="E11" s="20">
        <v>394678406.37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823487.31</v>
      </c>
      <c r="F12" s="23">
        <v>2242000.31</v>
      </c>
    </row>
    <row r="13" spans="1:6" x14ac:dyDescent="0.2">
      <c r="A13" s="8" t="s">
        <v>52</v>
      </c>
      <c r="B13" s="22">
        <f>SUM(B5:B11)</f>
        <v>6205968084.2999992</v>
      </c>
      <c r="C13" s="22">
        <f>SUM(C5:C11)</f>
        <v>6347008362.7600002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2533433159.2199998</v>
      </c>
      <c r="F14" s="27">
        <f>SUM(F5:F12)</f>
        <v>1741998668.5700002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22846251181.889999</v>
      </c>
      <c r="C16" s="20">
        <v>20841630063.25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5304162563.4399996</v>
      </c>
      <c r="C17" s="20">
        <v>5292730501.1499996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1327066515.99</v>
      </c>
      <c r="C18" s="20">
        <v>1275627348.3299999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357579265.33999997</v>
      </c>
      <c r="C19" s="20">
        <v>373290479.97000003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90502359.280000001</v>
      </c>
      <c r="C20" s="20">
        <v>90502359.280000001</v>
      </c>
      <c r="D20" s="9" t="s">
        <v>41</v>
      </c>
      <c r="E20" s="20">
        <v>1468080.14</v>
      </c>
      <c r="F20" s="23">
        <v>1489599.31</v>
      </c>
    </row>
    <row r="21" spans="1:6" ht="22.5" x14ac:dyDescent="0.2">
      <c r="A21" s="9" t="s">
        <v>33</v>
      </c>
      <c r="B21" s="20">
        <v>-650997258.65999997</v>
      </c>
      <c r="C21" s="20">
        <v>-646700626.5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35665722.770000003</v>
      </c>
      <c r="C22" s="20">
        <v>25655391.809999999</v>
      </c>
      <c r="D22" s="9" t="s">
        <v>12</v>
      </c>
      <c r="E22" s="20">
        <v>359327303.94</v>
      </c>
      <c r="F22" s="23">
        <v>343262153.44</v>
      </c>
    </row>
    <row r="23" spans="1:6" x14ac:dyDescent="0.2">
      <c r="A23" s="9" t="s">
        <v>5</v>
      </c>
      <c r="B23" s="20">
        <v>-40533848.789999999</v>
      </c>
      <c r="C23" s="20">
        <v>-13753991.67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360795384.07999998</v>
      </c>
      <c r="F24" s="27">
        <f>SUM(F17:F22)</f>
        <v>344751752.75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29269696501.259998</v>
      </c>
      <c r="C26" s="22">
        <f>SUM(C16:C24)</f>
        <v>27238981525.620007</v>
      </c>
      <c r="D26" s="12" t="s">
        <v>50</v>
      </c>
      <c r="E26" s="22">
        <f>SUM(E24+E14)</f>
        <v>2894228543.2999997</v>
      </c>
      <c r="F26" s="27">
        <f>SUM(F14+F24)</f>
        <v>2086750421.3200002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35475664585.559998</v>
      </c>
      <c r="C28" s="22">
        <f>C13+C26</f>
        <v>33585989888.380005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13044222.17</v>
      </c>
      <c r="F30" s="27">
        <f>SUM(F31:F33)</f>
        <v>12693654.17</v>
      </c>
    </row>
    <row r="31" spans="1:6" x14ac:dyDescent="0.2">
      <c r="A31" s="16"/>
      <c r="B31" s="14"/>
      <c r="C31" s="15"/>
      <c r="D31" s="9" t="s">
        <v>2</v>
      </c>
      <c r="E31" s="20">
        <v>516793.23</v>
      </c>
      <c r="F31" s="23">
        <v>496995.23</v>
      </c>
    </row>
    <row r="32" spans="1:6" x14ac:dyDescent="0.2">
      <c r="A32" s="16"/>
      <c r="B32" s="14"/>
      <c r="C32" s="15"/>
      <c r="D32" s="9" t="s">
        <v>13</v>
      </c>
      <c r="E32" s="20">
        <v>12527428.939999999</v>
      </c>
      <c r="F32" s="23">
        <v>12196658.939999999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32568391820.09</v>
      </c>
      <c r="F35" s="27">
        <f>SUM(F36:F40)</f>
        <v>31486545812.889999</v>
      </c>
    </row>
    <row r="36" spans="1:6" x14ac:dyDescent="0.2">
      <c r="A36" s="16"/>
      <c r="B36" s="14"/>
      <c r="C36" s="15"/>
      <c r="D36" s="9" t="s">
        <v>46</v>
      </c>
      <c r="E36" s="20">
        <v>962082613.07000005</v>
      </c>
      <c r="F36" s="23">
        <v>1056030149.22</v>
      </c>
    </row>
    <row r="37" spans="1:6" x14ac:dyDescent="0.2">
      <c r="A37" s="16"/>
      <c r="B37" s="14"/>
      <c r="C37" s="15"/>
      <c r="D37" s="9" t="s">
        <v>14</v>
      </c>
      <c r="E37" s="20">
        <v>31606309207.02</v>
      </c>
      <c r="F37" s="23">
        <v>30430515663.669998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32581436042.259998</v>
      </c>
      <c r="F46" s="27">
        <f>SUM(F42+F35+F30)</f>
        <v>31499239467.059998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35475664585.559998</v>
      </c>
      <c r="F48" s="22">
        <f>F46+F26</f>
        <v>33585989888.379997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13:C29 E14:F37 E42:F4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Roberto Hernandez Barrón</cp:lastModifiedBy>
  <cp:lastPrinted>2023-10-18T15:41:07Z</cp:lastPrinted>
  <dcterms:created xsi:type="dcterms:W3CDTF">2012-12-11T20:26:08Z</dcterms:created>
  <dcterms:modified xsi:type="dcterms:W3CDTF">2023-10-18T15:41:27Z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